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整備担当\☆５,林道関係\05-1　工事関係（県営）\R6\05 日和茶坂瀬線　奥ノ井下工区\02-1 PPI\原稿\工事費内訳書\"/>
    </mc:Choice>
  </mc:AlternateContent>
  <xr:revisionPtr revIDLastSave="0" documentId="13_ncr:1_{37B87E79-4A9C-4A77-9B35-3C7447888EC4}" xr6:coauthVersionLast="47" xr6:coauthVersionMax="47" xr10:uidLastSave="{00000000-0000-0000-0000-000000000000}"/>
  <bookViews>
    <workbookView xWindow="28680" yWindow="1485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工事費内訳書!$A$1:$G$190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工事費内訳書!$G$190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工事費内訳書!$I$190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22" i="59"/>
  <c r="G28" i="59"/>
  <c r="G14" i="59" s="1"/>
  <c r="G13" i="59" s="1"/>
  <c r="G35" i="59"/>
  <c r="G40" i="59"/>
  <c r="G39" i="59" s="1"/>
  <c r="G41" i="59"/>
  <c r="G48" i="59"/>
  <c r="G47" i="59" s="1"/>
  <c r="G49" i="59"/>
  <c r="G53" i="59"/>
  <c r="G52" i="59" s="1"/>
  <c r="G51" i="59" s="1"/>
  <c r="G57" i="59"/>
  <c r="G61" i="59"/>
  <c r="G67" i="59"/>
  <c r="G71" i="59"/>
  <c r="G66" i="59" s="1"/>
  <c r="G65" i="59" s="1"/>
  <c r="G97" i="59"/>
  <c r="G110" i="59"/>
  <c r="G109" i="59" s="1"/>
  <c r="G111" i="59"/>
  <c r="G115" i="59"/>
  <c r="G145" i="59"/>
  <c r="G114" i="59" s="1"/>
  <c r="G154" i="59"/>
  <c r="G175" i="59"/>
  <c r="G174" i="59" s="1"/>
  <c r="G178" i="59"/>
  <c r="G177" i="59" s="1"/>
  <c r="G184" i="59"/>
  <c r="G186" i="59"/>
  <c r="G183" i="59" s="1"/>
  <c r="G113" i="59" l="1"/>
  <c r="G12" i="59" s="1"/>
  <c r="G11" i="59" s="1"/>
  <c r="G10" i="59" s="1"/>
  <c r="G189" i="59" s="1"/>
  <c r="G190" i="59" s="1"/>
</calcChain>
</file>

<file path=xl/sharedStrings.xml><?xml version="1.0" encoding="utf-8"?>
<sst xmlns="http://schemas.openxmlformats.org/spreadsheetml/2006/main" count="375" uniqueCount="169">
  <si>
    <t>住　　　　所</t>
  </si>
  <si>
    <t>商号又は名称</t>
  </si>
  <si>
    <t>代 表 者 名</t>
  </si>
  <si>
    <t>工事費内訳書</t>
  </si>
  <si>
    <t>工 事 名</t>
  </si>
  <si>
    <t>Ｒ６三林　林開日和茶坂瀬線奥ノ井下　三好市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</si>
  <si>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</si>
  <si>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</si>
  <si>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</si>
  <si>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</si>
  <si>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</si>
  <si>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</si>
  <si>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</si>
  <si>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</si>
  <si>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</si>
  <si>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</si>
  <si>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</si>
  <si>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</si>
  <si>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m3</t>
  </si>
  <si>
    <t>㎡</t>
  </si>
  <si>
    <t>切土　軟岩（Ⅰ）Ａ
_x000D_</t>
  </si>
  <si>
    <t>盛土
_x000D_</t>
  </si>
  <si>
    <t>捨土
_x000D_Ｒ６起点部、幅員外盛土</t>
  </si>
  <si>
    <t>路面工
_x000D_</t>
  </si>
  <si>
    <t>路面工
_x000D_№115～№118</t>
  </si>
  <si>
    <t>ｍ</t>
  </si>
  <si>
    <t>法面保護工
_x000D_</t>
  </si>
  <si>
    <t>擁壁工
_x000D_</t>
  </si>
  <si>
    <t>擁壁工（コンクリート）
_x000D_№120+5.0～№120+19.6</t>
  </si>
  <si>
    <t>ton</t>
  </si>
  <si>
    <t>擁壁工（コンクリート）
_x000D_№122+17.6～№123+18.9</t>
  </si>
  <si>
    <t>排水施設工
_x000D_</t>
  </si>
  <si>
    <t>側溝工
_x000D_№115～№117+11.0</t>
  </si>
  <si>
    <t>鉄筋コンクリートＵ字溝
_x000D_300Ｂ　長600㎜</t>
  </si>
  <si>
    <t>水路工
_x000D_№117+11.0付近</t>
  </si>
  <si>
    <t>角形Ｕ字溝　ＫＵ－５００直壁タイプ
_x000D_ＫＵ－５００直壁タイプ</t>
  </si>
  <si>
    <t>袋</t>
  </si>
  <si>
    <t>水路工袖
_x000D_一般型枠,小型構造物</t>
  </si>
  <si>
    <t>基礎栗石工
_x000D_20cm,敷均し</t>
  </si>
  <si>
    <t>呑口集水枡（№１）
_x000D_一般型枠,小型構造物</t>
  </si>
  <si>
    <t>呑口集水枡（№２）
_x000D_一般型枠,小型構造物</t>
  </si>
  <si>
    <t>呑口集水枡（№３）
_x000D_一般型枠,小型構造物</t>
  </si>
  <si>
    <t>丸太筋工(皮剥無　先端加工有　2本筋工)
_x000D_</t>
  </si>
  <si>
    <t>溝渠工（グレーチング）
_x000D_No.117+11.0</t>
  </si>
  <si>
    <t>鋼製グレーチング(圧接型受枠付)
_x000D_横断Ｔ－25　995×600×75</t>
  </si>
  <si>
    <t>組</t>
  </si>
  <si>
    <t>型枠（受台）
_x000D_一般型枠,小型構造物</t>
  </si>
  <si>
    <t>型枠（吞口）
_x000D_一般型枠,小型構造物</t>
  </si>
  <si>
    <t>仮設工
_x000D_</t>
  </si>
  <si>
    <t>仮設落石防護柵
_x000D_</t>
  </si>
  <si>
    <t>落石防護柵工
_x000D_</t>
  </si>
  <si>
    <t>支障木処理工
_x000D_</t>
  </si>
  <si>
    <t>伐採費（スギ）
_x000D_№119～№127</t>
  </si>
  <si>
    <t>スギ　伐採費
_x000D_胸高直径　13cm</t>
  </si>
  <si>
    <t>本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</si>
  <si>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</si>
  <si>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</si>
  <si>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</si>
  <si>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</si>
  <si>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</si>
  <si>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</si>
  <si>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</si>
  <si>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</si>
  <si>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</si>
  <si>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</si>
  <si>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</si>
  <si>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</si>
  <si>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</si>
  <si>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</si>
  <si>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</si>
  <si>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</si>
  <si>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</si>
  <si>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</si>
  <si>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</si>
  <si>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</si>
  <si>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</si>
  <si>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</si>
  <si>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</si>
  <si>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</si>
  <si>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</si>
  <si>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</si>
  <si>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</si>
  <si>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47cm</t>
  </si>
  <si>
    <t>伐採費（ヒノキ）
_x000D_№119～№127</t>
  </si>
  <si>
    <t>ヒノキ　伐採費
_x000D_胸高直径　17cm</t>
  </si>
  <si>
    <t>ヒノキ　伐採費
_x000D_胸高直径　18cm</t>
  </si>
  <si>
    <t>ヒノキ　伐採費
_x000D_胸高直径　21cm</t>
  </si>
  <si>
    <t>ヒノキ　伐採費
_x000D_胸高直径　24cm</t>
  </si>
  <si>
    <t>ヒノキ　伐採費
_x000D_胸高直径　25cm</t>
  </si>
  <si>
    <t>ヒノキ　伐採費
_x000D_胸高直径　27cm</t>
  </si>
  <si>
    <t>ヒノキ　伐採費
_x000D_胸高直径　28cm</t>
  </si>
  <si>
    <t>ヒノキ　伐採費
_x000D_胸高直径　31cm</t>
  </si>
  <si>
    <t>伐採費（ザツ）
_x000D_№119～№127</t>
  </si>
  <si>
    <t>雑木　伐採費
_x000D_胸高直径　13cm</t>
  </si>
  <si>
    <t>雑木　伐採費
_x000D_胸高直径　14cm</t>
  </si>
  <si>
    <t>雑木　伐採費
_x000D_胸高直径　15cm</t>
  </si>
  <si>
    <t>雑木　伐採費
_x000D_胸高直径　16cm</t>
  </si>
  <si>
    <t>雑木　伐採費
_x000D_胸高直径　17cm</t>
  </si>
  <si>
    <t>雑木　伐採費
_x000D_胸高直径　18cm</t>
  </si>
  <si>
    <t>雑木　伐採費
_x000D_胸高直径　19cm</t>
  </si>
  <si>
    <t>雑木　伐採費
_x000D_胸高直径　20cm</t>
  </si>
  <si>
    <t>雑木　伐採費
_x000D_胸高直径　21cm</t>
  </si>
  <si>
    <t>雑木　伐採費
_x000D_胸高直径　22cm</t>
  </si>
  <si>
    <t>雑木　伐採費
_x000D_胸高直径　23cm</t>
  </si>
  <si>
    <t>雑木　伐採費
_x000D_胸高直径　24cm</t>
  </si>
  <si>
    <t>雑木　伐採費
_x000D_胸高直径　25cm</t>
  </si>
  <si>
    <t>雑木　伐採費
_x000D_胸高直径　26cm</t>
  </si>
  <si>
    <t>雑木　伐採費
_x000D_胸高直径　27cm</t>
  </si>
  <si>
    <t>雑木　伐採費
_x000D_胸高直径　28cm</t>
  </si>
  <si>
    <t>雑木　伐採費
_x000D_胸高直径　29cm</t>
  </si>
  <si>
    <t>雑木　伐採費
_x000D_胸高直径　30cm</t>
  </si>
  <si>
    <t>雑木　伐採費
_x000D_胸高直径31㎝以上</t>
  </si>
  <si>
    <t>枝条片付
_x000D_</t>
  </si>
  <si>
    <t>根株処理
_x000D_</t>
  </si>
  <si>
    <t>根株運搬10t　L=1.0km
_x000D_</t>
  </si>
  <si>
    <t>木材チップ化
_x000D_投入・破砕・チップ材仮置き</t>
  </si>
  <si>
    <t>チップ運搬10t　L=1.0km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</si>
  <si>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</si>
  <si>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</si>
  <si>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</si>
  <si>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</si>
  <si>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</si>
  <si>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</si>
  <si>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</si>
  <si>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</si>
  <si>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</si>
  <si>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地山掘削工（床堀）　礫質土
機械掘削</t>
    <rPh sb="14" eb="16">
      <t>キカイ</t>
    </rPh>
    <phoneticPr fontId="8"/>
  </si>
  <si>
    <t>埋戻し
機械埋戻し</t>
    <rPh sb="4" eb="6">
      <t>キカイ</t>
    </rPh>
    <phoneticPr fontId="8"/>
  </si>
  <si>
    <t>地山掘削工（片切）　礫質土
機械掘削</t>
    <rPh sb="14" eb="16">
      <t>キカイ</t>
    </rPh>
    <rPh sb="16" eb="18">
      <t>クッサク</t>
    </rPh>
    <phoneticPr fontId="8"/>
  </si>
  <si>
    <t>地山掘削工（オープンカット）　礫質土
機械掘削</t>
    <rPh sb="19" eb="21">
      <t>キカイ</t>
    </rPh>
    <phoneticPr fontId="8"/>
  </si>
  <si>
    <t>掘削工積込　礫質土
機械積込</t>
    <rPh sb="10" eb="12">
      <t>キカイ</t>
    </rPh>
    <phoneticPr fontId="8"/>
  </si>
  <si>
    <t>切土法面整形　礫質土
機械法面整形</t>
    <rPh sb="11" eb="17">
      <t>キカイノリメンセイケイ</t>
    </rPh>
    <phoneticPr fontId="8"/>
  </si>
  <si>
    <t>地山掘削工（床堀）　軟岩(Ⅰ)A
機械掘削</t>
    <rPh sb="16" eb="18">
      <t>キカイ</t>
    </rPh>
    <phoneticPr fontId="8"/>
  </si>
  <si>
    <t>地山掘削工（片切）　軟岩(Ⅰ)A
機械掘削</t>
    <rPh sb="17" eb="21">
      <t>キカイクッサク</t>
    </rPh>
    <phoneticPr fontId="8"/>
  </si>
  <si>
    <t>地山掘削工（オープンカット）　軟岩(Ⅰ)A
機械掘削</t>
    <rPh sb="22" eb="24">
      <t>キカイ</t>
    </rPh>
    <phoneticPr fontId="8"/>
  </si>
  <si>
    <t>掘削工積込　軟岩(Ⅰ)A
機械積込</t>
    <rPh sb="13" eb="15">
      <t>キカイ</t>
    </rPh>
    <phoneticPr fontId="8"/>
  </si>
  <si>
    <t>切土法面整形　軟岩(Ⅰ)A
機械法面整形</t>
    <rPh sb="14" eb="20">
      <t>キカイノリメンセイケイ</t>
    </rPh>
    <phoneticPr fontId="8"/>
  </si>
  <si>
    <t>路床盛土
路床・敷均し締固め</t>
    <phoneticPr fontId="8"/>
  </si>
  <si>
    <t>路体盛土
路体・敷均し締固め</t>
    <phoneticPr fontId="8"/>
  </si>
  <si>
    <t>機械運搬　礫質土
Ｌ＝0.070km</t>
    <rPh sb="0" eb="2">
      <t>キカイ</t>
    </rPh>
    <phoneticPr fontId="7"/>
  </si>
  <si>
    <t>機械運搬　軟岩Ⅰ
Ｌ＝0.070km</t>
    <rPh sb="0" eb="2">
      <t>キカイ</t>
    </rPh>
    <phoneticPr fontId="7"/>
  </si>
  <si>
    <t>機械運搬　礫質土
L=0.028km</t>
    <rPh sb="0" eb="2">
      <t>キカイ</t>
    </rPh>
    <phoneticPr fontId="7"/>
  </si>
  <si>
    <t>機械運搬　軟岩Ⅰ
L=0.028km</t>
    <rPh sb="0" eb="2">
      <t>キカイ</t>
    </rPh>
    <phoneticPr fontId="7"/>
  </si>
  <si>
    <t>コンクリート路面工
W/C≦60%、18-8-40（高炉）,t=0.15ｍ</t>
  </si>
  <si>
    <t>不陸整正</t>
  </si>
  <si>
    <t>溶接金網敷設工
_x000D_￠6.0×150×150</t>
  </si>
  <si>
    <t>舗装止め丸太工
H170×L2,000mm</t>
  </si>
  <si>
    <t>目地板
瀝青繊維質目地板 t=10mm</t>
    <phoneticPr fontId="7"/>
  </si>
  <si>
    <t xml:space="preserve">特殊配合モルタル吹付工Ｂ
</t>
    <phoneticPr fontId="7"/>
  </si>
  <si>
    <t xml:space="preserve">コンクリート擁壁工
一般養生,W/C≦60%、18-8-40（高炉）
</t>
    <phoneticPr fontId="8"/>
  </si>
  <si>
    <t>補強鉄筋　D13mm
_x000D_13mm以下</t>
  </si>
  <si>
    <t xml:space="preserve">基面整正
</t>
    <phoneticPr fontId="7"/>
  </si>
  <si>
    <t>擁壁工（コンクリート）
_x000D_№121+13.3～№1221+5.5</t>
  </si>
  <si>
    <t>植生土のう
幅40×60cm</t>
    <phoneticPr fontId="7"/>
  </si>
  <si>
    <t>水路工袖
小型構造物,一般養生,18-8-40(高炉)</t>
    <phoneticPr fontId="7"/>
  </si>
  <si>
    <t xml:space="preserve">石材運搬　割栗石
</t>
    <phoneticPr fontId="7"/>
  </si>
  <si>
    <t xml:space="preserve">基面整正 
</t>
    <phoneticPr fontId="7"/>
  </si>
  <si>
    <t>呑口集水枡（№１）
小型構造物,一般養生,18-8-40(高炉)</t>
    <phoneticPr fontId="7"/>
  </si>
  <si>
    <t xml:space="preserve">基面整正
</t>
    <phoneticPr fontId="7"/>
  </si>
  <si>
    <t>呑口集水枡（№２）
小型構造物,一般養生,18-8-40(高炉)</t>
    <phoneticPr fontId="7"/>
  </si>
  <si>
    <t>呑口集水枡（№３）
小型構造物,一般養生,18-8-40(高炉)</t>
    <phoneticPr fontId="7"/>
  </si>
  <si>
    <t>植生シート工
肥料袋無･人工張芝付(一重ﾈｯﾄ標準)</t>
    <phoneticPr fontId="7"/>
  </si>
  <si>
    <t xml:space="preserve">№116～№119附近　土羽工
</t>
    <phoneticPr fontId="7"/>
  </si>
  <si>
    <t>コンクリート（受台）
小型構造物,一般養生,18-8-40(高炉)</t>
    <phoneticPr fontId="7"/>
  </si>
  <si>
    <t>コンクリート（吞口）
小型構造物,一般養生,18-8-40(高炉)</t>
    <phoneticPr fontId="7"/>
  </si>
  <si>
    <t>地山掘削工(床掘)
砂質土　掘削のみ</t>
    <rPh sb="0" eb="5">
      <t>ジヤマクッサクコウ</t>
    </rPh>
    <rPh sb="15" eb="17">
      <t>クッサク</t>
    </rPh>
    <phoneticPr fontId="7"/>
  </si>
  <si>
    <t xml:space="preserve">石材運搬　再生クラッシャラン
</t>
    <rPh sb="5" eb="7">
      <t>サイセイ</t>
    </rPh>
    <phoneticPr fontId="7"/>
  </si>
  <si>
    <t xml:space="preserve">枝条片付
</t>
    <phoneticPr fontId="7"/>
  </si>
  <si>
    <t xml:space="preserve">根株処理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</si>
</sst>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9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6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3" xfId="1" applyNumberFormat="1" applyFont="1" applyBorder="1" applyAlignment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92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4"/>
      <c r="G3" s="34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4"/>
      <c r="G4" s="34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4"/>
      <c r="G5" s="34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5" t="s">
        <v>3</v>
      </c>
      <c r="B7" s="35"/>
      <c r="C7" s="35"/>
      <c r="D7" s="35"/>
      <c r="E7" s="35"/>
      <c r="F7" s="35"/>
      <c r="G7" s="35"/>
      <c r="H7" s="2"/>
      <c r="I7" s="2"/>
      <c r="J7" s="2"/>
    </row>
    <row r="8" spans="1:10" ht="11.25" customHeight="1" x14ac:dyDescent="0.15">
      <c r="A8" s="4" t="s">
        <v>4</v>
      </c>
      <c r="B8" s="30" t="s">
        <v>5</v>
      </c>
      <c r="C8" s="30"/>
      <c r="D8" s="30"/>
      <c r="E8" s="30"/>
      <c r="F8" s="30"/>
      <c r="G8" s="30"/>
      <c r="H8" s="2"/>
      <c r="I8" s="2"/>
      <c r="J8" s="2"/>
    </row>
    <row r="9" spans="1:10" ht="11.25" customHeight="1" x14ac:dyDescent="0.15">
      <c r="A9" s="31" t="s">
        <v>6</v>
      </c>
      <c r="B9" s="32"/>
      <c r="C9" s="32"/>
      <c r="D9" s="33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4" t="s">
        <v>12</v>
      </c>
      <c r="B10" s="25"/>
      <c r="C10" s="25"/>
      <c r="D10" s="26"/>
      <c r="E10" s="10" t="s">
        <v>13</v>
      </c>
      <c r="F10" s="11">
        <v>1</v>
      </c>
      <c r="G10" s="12">
        <f>+G11+G183</f>
        <v>0</v>
      </c>
      <c r="H10" s="13"/>
      <c r="I10" s="14">
        <v>1</v>
      </c>
      <c r="J10" s="14"/>
    </row>
    <row r="11" spans="1:10" ht="42" customHeight="1" x14ac:dyDescent="0.15">
      <c r="A11" s="24" t="s">
        <v>14</v>
      </c>
      <c r="B11" s="25"/>
      <c r="C11" s="25"/>
      <c r="D11" s="26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4" t="s">
        <v>15</v>
      </c>
      <c r="B12" s="25"/>
      <c r="C12" s="25"/>
      <c r="D12" s="26"/>
      <c r="E12" s="10" t="s">
        <v>13</v>
      </c>
      <c r="F12" s="11">
        <v>1</v>
      </c>
      <c r="G12" s="12">
        <f>+G13+G39+G47+G51+G65+G109+G113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5" t="s">
        <v>16</v>
      </c>
      <c r="C13" s="25"/>
      <c r="D13" s="26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5" t="s">
        <v>16</v>
      </c>
      <c r="D14" s="26"/>
      <c r="E14" s="10" t="s">
        <v>13</v>
      </c>
      <c r="F14" s="11">
        <v>1</v>
      </c>
      <c r="G14" s="12">
        <f>+G15+G22+G28+G35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23" t="s">
        <v>17</v>
      </c>
      <c r="E15" s="10" t="s">
        <v>13</v>
      </c>
      <c r="F15" s="11">
        <v>1</v>
      </c>
      <c r="G15" s="12">
        <f>+G16+G17+G18+G19+G20+G21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23" t="s">
        <v>126</v>
      </c>
      <c r="E16" s="10" t="s">
        <v>18</v>
      </c>
      <c r="F16" s="11">
        <v>71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23" t="s">
        <v>127</v>
      </c>
      <c r="E17" s="10" t="s">
        <v>18</v>
      </c>
      <c r="F17" s="11">
        <v>75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23" t="s">
        <v>128</v>
      </c>
      <c r="E18" s="10" t="s">
        <v>18</v>
      </c>
      <c r="F18" s="11">
        <v>497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23" t="s">
        <v>129</v>
      </c>
      <c r="E19" s="10" t="s">
        <v>18</v>
      </c>
      <c r="F19" s="11">
        <v>85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23" t="s">
        <v>130</v>
      </c>
      <c r="E20" s="10" t="s">
        <v>18</v>
      </c>
      <c r="F20" s="11">
        <v>548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23" t="s">
        <v>131</v>
      </c>
      <c r="E21" s="10" t="s">
        <v>19</v>
      </c>
      <c r="F21" s="11">
        <v>289.5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23" t="s">
        <v>20</v>
      </c>
      <c r="E22" s="10" t="s">
        <v>13</v>
      </c>
      <c r="F22" s="11">
        <v>1</v>
      </c>
      <c r="G22" s="12">
        <f>+G23+G24+G25+G26+G27</f>
        <v>0</v>
      </c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23" t="s">
        <v>132</v>
      </c>
      <c r="E23" s="10" t="s">
        <v>18</v>
      </c>
      <c r="F23" s="11">
        <v>181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23" t="s">
        <v>133</v>
      </c>
      <c r="E24" s="10" t="s">
        <v>18</v>
      </c>
      <c r="F24" s="11">
        <v>1566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23" t="s">
        <v>134</v>
      </c>
      <c r="E25" s="10" t="s">
        <v>18</v>
      </c>
      <c r="F25" s="11">
        <v>835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23" t="s">
        <v>135</v>
      </c>
      <c r="E26" s="10" t="s">
        <v>18</v>
      </c>
      <c r="F26" s="11">
        <v>2167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23" t="s">
        <v>136</v>
      </c>
      <c r="E27" s="10" t="s">
        <v>19</v>
      </c>
      <c r="F27" s="11">
        <v>881.3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23" t="s">
        <v>21</v>
      </c>
      <c r="E28" s="10" t="s">
        <v>13</v>
      </c>
      <c r="F28" s="11">
        <v>1</v>
      </c>
      <c r="G28" s="12">
        <f>+G29+G30+G31+G32+G33+G34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23" t="s">
        <v>137</v>
      </c>
      <c r="E29" s="10" t="s">
        <v>18</v>
      </c>
      <c r="F29" s="11">
        <v>102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23" t="s">
        <v>138</v>
      </c>
      <c r="E30" s="10" t="s">
        <v>18</v>
      </c>
      <c r="F30" s="11">
        <v>26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23" t="s">
        <v>139</v>
      </c>
      <c r="E31" s="10" t="s">
        <v>18</v>
      </c>
      <c r="F31" s="11">
        <v>167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23" t="s">
        <v>140</v>
      </c>
      <c r="E32" s="10" t="s">
        <v>18</v>
      </c>
      <c r="F32" s="11">
        <v>1222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23" t="s">
        <v>137</v>
      </c>
      <c r="E33" s="10" t="s">
        <v>18</v>
      </c>
      <c r="F33" s="11">
        <v>257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23" t="s">
        <v>138</v>
      </c>
      <c r="E34" s="10" t="s">
        <v>18</v>
      </c>
      <c r="F34" s="11">
        <v>1015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23" t="s">
        <v>22</v>
      </c>
      <c r="E35" s="10" t="s">
        <v>13</v>
      </c>
      <c r="F35" s="11">
        <v>1</v>
      </c>
      <c r="G35" s="12">
        <f>+G36+G37+G38</f>
        <v>0</v>
      </c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23" t="s">
        <v>141</v>
      </c>
      <c r="E36" s="10" t="s">
        <v>18</v>
      </c>
      <c r="F36" s="11">
        <v>291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23" t="s">
        <v>142</v>
      </c>
      <c r="E37" s="10" t="s">
        <v>18</v>
      </c>
      <c r="F37" s="11">
        <v>1151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23" t="s">
        <v>138</v>
      </c>
      <c r="E38" s="10" t="s">
        <v>18</v>
      </c>
      <c r="F38" s="11">
        <v>1442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25" t="s">
        <v>23</v>
      </c>
      <c r="C39" s="25"/>
      <c r="D39" s="26"/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2</v>
      </c>
    </row>
    <row r="40" spans="1:10" ht="42" customHeight="1" x14ac:dyDescent="0.15">
      <c r="A40" s="15"/>
      <c r="B40" s="16"/>
      <c r="C40" s="25" t="s">
        <v>24</v>
      </c>
      <c r="D40" s="26"/>
      <c r="E40" s="10" t="s">
        <v>13</v>
      </c>
      <c r="F40" s="11">
        <v>1</v>
      </c>
      <c r="G40" s="12">
        <f>+G41</f>
        <v>0</v>
      </c>
      <c r="H40" s="13"/>
      <c r="I40" s="14">
        <v>31</v>
      </c>
      <c r="J40" s="14">
        <v>3</v>
      </c>
    </row>
    <row r="41" spans="1:10" ht="42" customHeight="1" x14ac:dyDescent="0.15">
      <c r="A41" s="15"/>
      <c r="B41" s="16"/>
      <c r="C41" s="16"/>
      <c r="D41" s="23" t="s">
        <v>24</v>
      </c>
      <c r="E41" s="10" t="s">
        <v>13</v>
      </c>
      <c r="F41" s="11">
        <v>1</v>
      </c>
      <c r="G41" s="12">
        <f>+G42+G43+G44+G45+G46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23" t="s">
        <v>143</v>
      </c>
      <c r="E42" s="10" t="s">
        <v>19</v>
      </c>
      <c r="F42" s="11">
        <v>263.2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23" t="s">
        <v>144</v>
      </c>
      <c r="E43" s="10" t="s">
        <v>19</v>
      </c>
      <c r="F43" s="11">
        <v>263.2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23" t="s">
        <v>145</v>
      </c>
      <c r="E44" s="10" t="s">
        <v>19</v>
      </c>
      <c r="F44" s="11">
        <v>240.9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23" t="s">
        <v>146</v>
      </c>
      <c r="E45" s="10" t="s">
        <v>25</v>
      </c>
      <c r="F45" s="11">
        <v>67.5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23" t="s">
        <v>147</v>
      </c>
      <c r="E46" s="10" t="s">
        <v>19</v>
      </c>
      <c r="F46" s="11">
        <v>5.3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25" t="s">
        <v>26</v>
      </c>
      <c r="C47" s="25"/>
      <c r="D47" s="26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2</v>
      </c>
    </row>
    <row r="48" spans="1:10" ht="42" customHeight="1" x14ac:dyDescent="0.15">
      <c r="A48" s="15"/>
      <c r="B48" s="16"/>
      <c r="C48" s="25" t="s">
        <v>26</v>
      </c>
      <c r="D48" s="26"/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3</v>
      </c>
    </row>
    <row r="49" spans="1:10" ht="42" customHeight="1" x14ac:dyDescent="0.15">
      <c r="A49" s="15"/>
      <c r="B49" s="16"/>
      <c r="C49" s="16"/>
      <c r="D49" s="17" t="s">
        <v>148</v>
      </c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148</v>
      </c>
      <c r="E50" s="10" t="s">
        <v>19</v>
      </c>
      <c r="F50" s="11">
        <v>55.1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25" t="s">
        <v>27</v>
      </c>
      <c r="C51" s="25"/>
      <c r="D51" s="26"/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2</v>
      </c>
    </row>
    <row r="52" spans="1:10" ht="42" customHeight="1" x14ac:dyDescent="0.15">
      <c r="A52" s="15"/>
      <c r="B52" s="16"/>
      <c r="C52" s="25" t="s">
        <v>27</v>
      </c>
      <c r="D52" s="26"/>
      <c r="E52" s="10" t="s">
        <v>13</v>
      </c>
      <c r="F52" s="11">
        <v>1</v>
      </c>
      <c r="G52" s="12">
        <f>+G53+G57+G61</f>
        <v>0</v>
      </c>
      <c r="H52" s="13"/>
      <c r="I52" s="14">
        <v>43</v>
      </c>
      <c r="J52" s="14">
        <v>3</v>
      </c>
    </row>
    <row r="53" spans="1:10" ht="42" customHeight="1" x14ac:dyDescent="0.15">
      <c r="A53" s="15"/>
      <c r="B53" s="16"/>
      <c r="C53" s="16"/>
      <c r="D53" s="23" t="s">
        <v>28</v>
      </c>
      <c r="E53" s="10" t="s">
        <v>13</v>
      </c>
      <c r="F53" s="11">
        <v>1</v>
      </c>
      <c r="G53" s="12">
        <f>+G54+G55+G56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23" t="s">
        <v>149</v>
      </c>
      <c r="E54" s="10" t="s">
        <v>18</v>
      </c>
      <c r="F54" s="11">
        <v>53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23" t="s">
        <v>150</v>
      </c>
      <c r="E55" s="10" t="s">
        <v>29</v>
      </c>
      <c r="F55" s="11">
        <v>0.03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23" t="s">
        <v>151</v>
      </c>
      <c r="E56" s="10" t="s">
        <v>19</v>
      </c>
      <c r="F56" s="11">
        <v>24.1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23" t="s">
        <v>152</v>
      </c>
      <c r="E57" s="10" t="s">
        <v>13</v>
      </c>
      <c r="F57" s="11">
        <v>1</v>
      </c>
      <c r="G57" s="12">
        <f>+G58+G59+G60</f>
        <v>0</v>
      </c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23" t="s">
        <v>149</v>
      </c>
      <c r="E58" s="10" t="s">
        <v>18</v>
      </c>
      <c r="F58" s="11">
        <v>28.7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23" t="s">
        <v>150</v>
      </c>
      <c r="E59" s="10" t="s">
        <v>29</v>
      </c>
      <c r="F59" s="11">
        <v>0.02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23" t="s">
        <v>151</v>
      </c>
      <c r="E60" s="10" t="s">
        <v>19</v>
      </c>
      <c r="F60" s="11">
        <v>17.100000000000001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23" t="s">
        <v>30</v>
      </c>
      <c r="E61" s="10" t="s">
        <v>13</v>
      </c>
      <c r="F61" s="11">
        <v>1</v>
      </c>
      <c r="G61" s="12">
        <f>+G62+G63+G64</f>
        <v>0</v>
      </c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23" t="s">
        <v>149</v>
      </c>
      <c r="E62" s="10" t="s">
        <v>18</v>
      </c>
      <c r="F62" s="11">
        <v>58.4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23" t="s">
        <v>150</v>
      </c>
      <c r="E63" s="10" t="s">
        <v>29</v>
      </c>
      <c r="F63" s="11">
        <v>0.03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23" t="s">
        <v>151</v>
      </c>
      <c r="E64" s="10" t="s">
        <v>19</v>
      </c>
      <c r="F64" s="11">
        <v>29.4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25" t="s">
        <v>31</v>
      </c>
      <c r="C65" s="25"/>
      <c r="D65" s="26"/>
      <c r="E65" s="10" t="s">
        <v>13</v>
      </c>
      <c r="F65" s="11">
        <v>1</v>
      </c>
      <c r="G65" s="12">
        <f>+G66</f>
        <v>0</v>
      </c>
      <c r="H65" s="13"/>
      <c r="I65" s="14">
        <v>56</v>
      </c>
      <c r="J65" s="14">
        <v>2</v>
      </c>
    </row>
    <row r="66" spans="1:10" ht="42" customHeight="1" x14ac:dyDescent="0.15">
      <c r="A66" s="15"/>
      <c r="B66" s="16"/>
      <c r="C66" s="25" t="s">
        <v>31</v>
      </c>
      <c r="D66" s="26"/>
      <c r="E66" s="10" t="s">
        <v>13</v>
      </c>
      <c r="F66" s="11">
        <v>1</v>
      </c>
      <c r="G66" s="12">
        <f>+G67+G71+G97</f>
        <v>0</v>
      </c>
      <c r="H66" s="13"/>
      <c r="I66" s="14">
        <v>57</v>
      </c>
      <c r="J66" s="14">
        <v>3</v>
      </c>
    </row>
    <row r="67" spans="1:10" ht="42" customHeight="1" x14ac:dyDescent="0.15">
      <c r="A67" s="15"/>
      <c r="B67" s="16"/>
      <c r="C67" s="16"/>
      <c r="D67" s="23" t="s">
        <v>32</v>
      </c>
      <c r="E67" s="10" t="s">
        <v>13</v>
      </c>
      <c r="F67" s="11">
        <v>1</v>
      </c>
      <c r="G67" s="12">
        <f>+G68+G69+G70</f>
        <v>0</v>
      </c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23" t="s">
        <v>33</v>
      </c>
      <c r="E68" s="10" t="s">
        <v>25</v>
      </c>
      <c r="F68" s="11">
        <v>50.4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23" t="s">
        <v>166</v>
      </c>
      <c r="E69" s="10" t="s">
        <v>18</v>
      </c>
      <c r="F69" s="11">
        <v>2.9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23" t="s">
        <v>151</v>
      </c>
      <c r="E70" s="10" t="s">
        <v>19</v>
      </c>
      <c r="F70" s="11">
        <v>29.2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23" t="s">
        <v>34</v>
      </c>
      <c r="E71" s="10" t="s">
        <v>13</v>
      </c>
      <c r="F71" s="11">
        <v>1</v>
      </c>
      <c r="G71" s="12">
        <f>+G72+G73+G74+G75+G76+G77+G78+G79+G80+G81+G82+G83+G84+G85+G86+G87+G88+G89+G90+G91+G92+G93+G94+G95+G96</f>
        <v>0</v>
      </c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23" t="s">
        <v>35</v>
      </c>
      <c r="E72" s="10" t="s">
        <v>25</v>
      </c>
      <c r="F72" s="11">
        <v>35.5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23" t="s">
        <v>153</v>
      </c>
      <c r="E73" s="10" t="s">
        <v>36</v>
      </c>
      <c r="F73" s="11">
        <v>116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23" t="s">
        <v>154</v>
      </c>
      <c r="E74" s="10" t="s">
        <v>18</v>
      </c>
      <c r="F74" s="11">
        <v>0.4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23" t="s">
        <v>37</v>
      </c>
      <c r="E75" s="10" t="s">
        <v>19</v>
      </c>
      <c r="F75" s="11">
        <v>2.6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23" t="s">
        <v>38</v>
      </c>
      <c r="E76" s="10" t="s">
        <v>19</v>
      </c>
      <c r="F76" s="11">
        <v>1.3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23" t="s">
        <v>155</v>
      </c>
      <c r="E77" s="10" t="s">
        <v>18</v>
      </c>
      <c r="F77" s="11">
        <v>0.3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23" t="s">
        <v>156</v>
      </c>
      <c r="E78" s="10" t="s">
        <v>19</v>
      </c>
      <c r="F78" s="11">
        <v>1.3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23" t="s">
        <v>157</v>
      </c>
      <c r="E79" s="10" t="s">
        <v>18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23" t="s">
        <v>39</v>
      </c>
      <c r="E80" s="10" t="s">
        <v>19</v>
      </c>
      <c r="F80" s="11">
        <v>9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23" t="s">
        <v>38</v>
      </c>
      <c r="E81" s="10" t="s">
        <v>19</v>
      </c>
      <c r="F81" s="11">
        <v>2.6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23" t="s">
        <v>155</v>
      </c>
      <c r="E82" s="10" t="s">
        <v>18</v>
      </c>
      <c r="F82" s="11">
        <v>0.5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23" t="s">
        <v>158</v>
      </c>
      <c r="E83" s="10" t="s">
        <v>19</v>
      </c>
      <c r="F83" s="11">
        <v>2.6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23" t="s">
        <v>159</v>
      </c>
      <c r="E84" s="10" t="s">
        <v>18</v>
      </c>
      <c r="F84" s="11">
        <v>1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23" t="s">
        <v>40</v>
      </c>
      <c r="E85" s="10" t="s">
        <v>19</v>
      </c>
      <c r="F85" s="11">
        <v>9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23" t="s">
        <v>38</v>
      </c>
      <c r="E86" s="10" t="s">
        <v>19</v>
      </c>
      <c r="F86" s="11">
        <v>2.6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23" t="s">
        <v>155</v>
      </c>
      <c r="E87" s="10" t="s">
        <v>18</v>
      </c>
      <c r="F87" s="11">
        <v>0.5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23" t="s">
        <v>156</v>
      </c>
      <c r="E88" s="10" t="s">
        <v>19</v>
      </c>
      <c r="F88" s="11">
        <v>2.6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23" t="s">
        <v>160</v>
      </c>
      <c r="E89" s="10" t="s">
        <v>18</v>
      </c>
      <c r="F89" s="11">
        <v>1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23" t="s">
        <v>41</v>
      </c>
      <c r="E90" s="10" t="s">
        <v>19</v>
      </c>
      <c r="F90" s="11">
        <v>7.9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23" t="s">
        <v>38</v>
      </c>
      <c r="E91" s="10" t="s">
        <v>19</v>
      </c>
      <c r="F91" s="11">
        <v>2.6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23" t="s">
        <v>155</v>
      </c>
      <c r="E92" s="10" t="s">
        <v>18</v>
      </c>
      <c r="F92" s="11">
        <v>0.5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23" t="s">
        <v>156</v>
      </c>
      <c r="E93" s="10" t="s">
        <v>19</v>
      </c>
      <c r="F93" s="11">
        <v>2.6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23" t="s">
        <v>161</v>
      </c>
      <c r="E94" s="10" t="s">
        <v>19</v>
      </c>
      <c r="F94" s="11">
        <v>713.6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23" t="s">
        <v>42</v>
      </c>
      <c r="E95" s="10" t="s">
        <v>25</v>
      </c>
      <c r="F95" s="11">
        <v>84.4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23" t="s">
        <v>162</v>
      </c>
      <c r="E96" s="10" t="s">
        <v>19</v>
      </c>
      <c r="F96" s="11">
        <v>1195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23" t="s">
        <v>43</v>
      </c>
      <c r="E97" s="10" t="s">
        <v>13</v>
      </c>
      <c r="F97" s="11">
        <v>1</v>
      </c>
      <c r="G97" s="12">
        <f>+G98+G99+G100+G101+G102+G103+G104+G105+G106+G107+G108</f>
        <v>0</v>
      </c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23" t="s">
        <v>44</v>
      </c>
      <c r="E98" s="10" t="s">
        <v>45</v>
      </c>
      <c r="F98" s="11">
        <v>6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23" t="s">
        <v>163</v>
      </c>
      <c r="E99" s="10" t="s">
        <v>18</v>
      </c>
      <c r="F99" s="11">
        <v>2.6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23" t="s">
        <v>46</v>
      </c>
      <c r="E100" s="10" t="s">
        <v>19</v>
      </c>
      <c r="F100" s="11">
        <v>14.9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23" t="s">
        <v>38</v>
      </c>
      <c r="E101" s="10" t="s">
        <v>19</v>
      </c>
      <c r="F101" s="11">
        <v>7.4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23" t="s">
        <v>155</v>
      </c>
      <c r="E102" s="10" t="s">
        <v>18</v>
      </c>
      <c r="F102" s="11">
        <v>1.5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16"/>
      <c r="D103" s="23" t="s">
        <v>164</v>
      </c>
      <c r="E103" s="10" t="s">
        <v>18</v>
      </c>
      <c r="F103" s="11">
        <v>1.7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15"/>
      <c r="B104" s="16"/>
      <c r="C104" s="16"/>
      <c r="D104" s="23" t="s">
        <v>47</v>
      </c>
      <c r="E104" s="10" t="s">
        <v>19</v>
      </c>
      <c r="F104" s="11">
        <v>9.3000000000000007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16"/>
      <c r="D105" s="23" t="s">
        <v>38</v>
      </c>
      <c r="E105" s="10" t="s">
        <v>19</v>
      </c>
      <c r="F105" s="11">
        <v>4.9000000000000004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23" t="s">
        <v>155</v>
      </c>
      <c r="E106" s="10" t="s">
        <v>18</v>
      </c>
      <c r="F106" s="11">
        <v>1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23" t="s">
        <v>151</v>
      </c>
      <c r="E107" s="10" t="s">
        <v>19</v>
      </c>
      <c r="F107" s="11">
        <v>4.9000000000000004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23" t="s">
        <v>165</v>
      </c>
      <c r="E108" s="10" t="s">
        <v>18</v>
      </c>
      <c r="F108" s="11">
        <v>2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25" t="s">
        <v>48</v>
      </c>
      <c r="C109" s="25"/>
      <c r="D109" s="26"/>
      <c r="E109" s="10" t="s">
        <v>13</v>
      </c>
      <c r="F109" s="11">
        <v>1</v>
      </c>
      <c r="G109" s="12">
        <f>+G110</f>
        <v>0</v>
      </c>
      <c r="H109" s="13"/>
      <c r="I109" s="14">
        <v>100</v>
      </c>
      <c r="J109" s="14">
        <v>2</v>
      </c>
    </row>
    <row r="110" spans="1:10" ht="42" customHeight="1" x14ac:dyDescent="0.15">
      <c r="A110" s="15"/>
      <c r="B110" s="16"/>
      <c r="C110" s="25" t="s">
        <v>48</v>
      </c>
      <c r="D110" s="26"/>
      <c r="E110" s="10" t="s">
        <v>13</v>
      </c>
      <c r="F110" s="11">
        <v>1</v>
      </c>
      <c r="G110" s="12">
        <f>+G111</f>
        <v>0</v>
      </c>
      <c r="H110" s="13"/>
      <c r="I110" s="14">
        <v>101</v>
      </c>
      <c r="J110" s="14">
        <v>3</v>
      </c>
    </row>
    <row r="111" spans="1:10" ht="42" customHeight="1" x14ac:dyDescent="0.15">
      <c r="A111" s="15"/>
      <c r="B111" s="16"/>
      <c r="C111" s="16"/>
      <c r="D111" s="17" t="s">
        <v>49</v>
      </c>
      <c r="E111" s="10" t="s">
        <v>13</v>
      </c>
      <c r="F111" s="11">
        <v>1</v>
      </c>
      <c r="G111" s="12">
        <f>+G112</f>
        <v>0</v>
      </c>
      <c r="H111" s="13"/>
      <c r="I111" s="14">
        <v>102</v>
      </c>
      <c r="J111" s="14">
        <v>4</v>
      </c>
    </row>
    <row r="112" spans="1:10" ht="42" customHeight="1" x14ac:dyDescent="0.15">
      <c r="A112" s="15"/>
      <c r="B112" s="16"/>
      <c r="C112" s="16"/>
      <c r="D112" s="17" t="s">
        <v>50</v>
      </c>
      <c r="E112" s="10" t="s">
        <v>25</v>
      </c>
      <c r="F112" s="11">
        <v>120</v>
      </c>
      <c r="G112" s="18"/>
      <c r="H112" s="13"/>
      <c r="I112" s="14">
        <v>103</v>
      </c>
      <c r="J112" s="14">
        <v>4</v>
      </c>
    </row>
    <row r="113" spans="1:10" ht="42" customHeight="1" x14ac:dyDescent="0.15">
      <c r="A113" s="15"/>
      <c r="B113" s="25" t="s">
        <v>51</v>
      </c>
      <c r="C113" s="25"/>
      <c r="D113" s="26"/>
      <c r="E113" s="10" t="s">
        <v>13</v>
      </c>
      <c r="F113" s="11">
        <v>1</v>
      </c>
      <c r="G113" s="12">
        <f>+G114+G174+G177</f>
        <v>0</v>
      </c>
      <c r="H113" s="13"/>
      <c r="I113" s="14">
        <v>104</v>
      </c>
      <c r="J113" s="14">
        <v>2</v>
      </c>
    </row>
    <row r="114" spans="1:10" ht="42" customHeight="1" x14ac:dyDescent="0.15">
      <c r="A114" s="15"/>
      <c r="B114" s="16"/>
      <c r="C114" s="25" t="s">
        <v>51</v>
      </c>
      <c r="D114" s="26"/>
      <c r="E114" s="10" t="s">
        <v>13</v>
      </c>
      <c r="F114" s="11">
        <v>1</v>
      </c>
      <c r="G114" s="12">
        <f>+G115+G145+G154</f>
        <v>0</v>
      </c>
      <c r="H114" s="13"/>
      <c r="I114" s="14">
        <v>105</v>
      </c>
      <c r="J114" s="14">
        <v>3</v>
      </c>
    </row>
    <row r="115" spans="1:10" ht="42" customHeight="1" x14ac:dyDescent="0.15">
      <c r="A115" s="15"/>
      <c r="B115" s="16"/>
      <c r="C115" s="16"/>
      <c r="D115" s="17" t="s">
        <v>52</v>
      </c>
      <c r="E115" s="10" t="s">
        <v>13</v>
      </c>
      <c r="F115" s="11">
        <v>1</v>
      </c>
      <c r="G115" s="12">
        <f>+G116+G117+G118+G119+G120+G121+G122+G123+G124+G125+G126+G127+G128+G129+G130+G131+G132+G133+G134+G135+G136+G137+G138+G139+G140+G141+G142+G143+G144</f>
        <v>0</v>
      </c>
      <c r="H115" s="13"/>
      <c r="I115" s="14">
        <v>106</v>
      </c>
      <c r="J115" s="14">
        <v>4</v>
      </c>
    </row>
    <row r="116" spans="1:10" ht="42" customHeight="1" x14ac:dyDescent="0.15">
      <c r="A116" s="15"/>
      <c r="B116" s="16"/>
      <c r="C116" s="16"/>
      <c r="D116" s="17" t="s">
        <v>53</v>
      </c>
      <c r="E116" s="10" t="s">
        <v>54</v>
      </c>
      <c r="F116" s="11">
        <v>3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55</v>
      </c>
      <c r="E117" s="10" t="s">
        <v>54</v>
      </c>
      <c r="F117" s="11">
        <v>2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16"/>
      <c r="C118" s="16"/>
      <c r="D118" s="17" t="s">
        <v>56</v>
      </c>
      <c r="E118" s="10" t="s">
        <v>54</v>
      </c>
      <c r="F118" s="11">
        <v>1</v>
      </c>
      <c r="G118" s="18"/>
      <c r="H118" s="13"/>
      <c r="I118" s="14">
        <v>109</v>
      </c>
      <c r="J118" s="14">
        <v>4</v>
      </c>
    </row>
    <row r="119" spans="1:10" ht="42" customHeight="1" x14ac:dyDescent="0.15">
      <c r="A119" s="15"/>
      <c r="B119" s="16"/>
      <c r="C119" s="16"/>
      <c r="D119" s="17" t="s">
        <v>57</v>
      </c>
      <c r="E119" s="10" t="s">
        <v>54</v>
      </c>
      <c r="F119" s="11">
        <v>1</v>
      </c>
      <c r="G119" s="18"/>
      <c r="H119" s="13"/>
      <c r="I119" s="14">
        <v>110</v>
      </c>
      <c r="J119" s="14">
        <v>4</v>
      </c>
    </row>
    <row r="120" spans="1:10" ht="42" customHeight="1" x14ac:dyDescent="0.15">
      <c r="A120" s="15"/>
      <c r="B120" s="16"/>
      <c r="C120" s="16"/>
      <c r="D120" s="17" t="s">
        <v>58</v>
      </c>
      <c r="E120" s="10" t="s">
        <v>54</v>
      </c>
      <c r="F120" s="11">
        <v>2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59</v>
      </c>
      <c r="E121" s="10" t="s">
        <v>54</v>
      </c>
      <c r="F121" s="11">
        <v>4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60</v>
      </c>
      <c r="E122" s="10" t="s">
        <v>54</v>
      </c>
      <c r="F122" s="11">
        <v>2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61</v>
      </c>
      <c r="E123" s="10" t="s">
        <v>54</v>
      </c>
      <c r="F123" s="11">
        <v>3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62</v>
      </c>
      <c r="E124" s="10" t="s">
        <v>54</v>
      </c>
      <c r="F124" s="11">
        <v>7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63</v>
      </c>
      <c r="E125" s="10" t="s">
        <v>54</v>
      </c>
      <c r="F125" s="11">
        <v>8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64</v>
      </c>
      <c r="E126" s="10" t="s">
        <v>54</v>
      </c>
      <c r="F126" s="11">
        <v>6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65</v>
      </c>
      <c r="E127" s="10" t="s">
        <v>54</v>
      </c>
      <c r="F127" s="11">
        <v>4</v>
      </c>
      <c r="G127" s="18"/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16"/>
      <c r="D128" s="17" t="s">
        <v>66</v>
      </c>
      <c r="E128" s="10" t="s">
        <v>54</v>
      </c>
      <c r="F128" s="11">
        <v>4</v>
      </c>
      <c r="G128" s="18"/>
      <c r="H128" s="13"/>
      <c r="I128" s="14">
        <v>119</v>
      </c>
      <c r="J128" s="14">
        <v>4</v>
      </c>
    </row>
    <row r="129" spans="1:10" ht="42" customHeight="1" x14ac:dyDescent="0.15">
      <c r="A129" s="15"/>
      <c r="B129" s="16"/>
      <c r="C129" s="16"/>
      <c r="D129" s="17" t="s">
        <v>67</v>
      </c>
      <c r="E129" s="10" t="s">
        <v>54</v>
      </c>
      <c r="F129" s="11">
        <v>8</v>
      </c>
      <c r="G129" s="18"/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68</v>
      </c>
      <c r="E130" s="10" t="s">
        <v>54</v>
      </c>
      <c r="F130" s="11">
        <v>4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69</v>
      </c>
      <c r="E131" s="10" t="s">
        <v>54</v>
      </c>
      <c r="F131" s="11">
        <v>7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70</v>
      </c>
      <c r="E132" s="10" t="s">
        <v>54</v>
      </c>
      <c r="F132" s="11">
        <v>6</v>
      </c>
      <c r="G132" s="18"/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71</v>
      </c>
      <c r="E133" s="10" t="s">
        <v>54</v>
      </c>
      <c r="F133" s="11">
        <v>7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72</v>
      </c>
      <c r="E134" s="10" t="s">
        <v>54</v>
      </c>
      <c r="F134" s="11">
        <v>4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73</v>
      </c>
      <c r="E135" s="10" t="s">
        <v>54</v>
      </c>
      <c r="F135" s="11">
        <v>5</v>
      </c>
      <c r="G135" s="18"/>
      <c r="H135" s="13"/>
      <c r="I135" s="14">
        <v>126</v>
      </c>
      <c r="J135" s="14">
        <v>4</v>
      </c>
    </row>
    <row r="136" spans="1:10" ht="42" customHeight="1" x14ac:dyDescent="0.15">
      <c r="A136" s="15"/>
      <c r="B136" s="16"/>
      <c r="C136" s="16"/>
      <c r="D136" s="17" t="s">
        <v>74</v>
      </c>
      <c r="E136" s="10" t="s">
        <v>54</v>
      </c>
      <c r="F136" s="11">
        <v>5</v>
      </c>
      <c r="G136" s="18"/>
      <c r="H136" s="13"/>
      <c r="I136" s="14">
        <v>127</v>
      </c>
      <c r="J136" s="14">
        <v>4</v>
      </c>
    </row>
    <row r="137" spans="1:10" ht="42" customHeight="1" x14ac:dyDescent="0.15">
      <c r="A137" s="15"/>
      <c r="B137" s="16"/>
      <c r="C137" s="16"/>
      <c r="D137" s="17" t="s">
        <v>75</v>
      </c>
      <c r="E137" s="10" t="s">
        <v>54</v>
      </c>
      <c r="F137" s="11">
        <v>2</v>
      </c>
      <c r="G137" s="18"/>
      <c r="H137" s="13"/>
      <c r="I137" s="14">
        <v>128</v>
      </c>
      <c r="J137" s="14">
        <v>4</v>
      </c>
    </row>
    <row r="138" spans="1:10" ht="42" customHeight="1" x14ac:dyDescent="0.15">
      <c r="A138" s="15"/>
      <c r="B138" s="16"/>
      <c r="C138" s="16"/>
      <c r="D138" s="17" t="s">
        <v>76</v>
      </c>
      <c r="E138" s="10" t="s">
        <v>54</v>
      </c>
      <c r="F138" s="11">
        <v>2</v>
      </c>
      <c r="G138" s="18"/>
      <c r="H138" s="13"/>
      <c r="I138" s="14">
        <v>129</v>
      </c>
      <c r="J138" s="14">
        <v>4</v>
      </c>
    </row>
    <row r="139" spans="1:10" ht="42" customHeight="1" x14ac:dyDescent="0.15">
      <c r="A139" s="15"/>
      <c r="B139" s="16"/>
      <c r="C139" s="16"/>
      <c r="D139" s="17" t="s">
        <v>77</v>
      </c>
      <c r="E139" s="10" t="s">
        <v>54</v>
      </c>
      <c r="F139" s="11">
        <v>1</v>
      </c>
      <c r="G139" s="18"/>
      <c r="H139" s="13"/>
      <c r="I139" s="14">
        <v>130</v>
      </c>
      <c r="J139" s="14">
        <v>4</v>
      </c>
    </row>
    <row r="140" spans="1:10" ht="42" customHeight="1" x14ac:dyDescent="0.15">
      <c r="A140" s="15"/>
      <c r="B140" s="16"/>
      <c r="C140" s="16"/>
      <c r="D140" s="17" t="s">
        <v>78</v>
      </c>
      <c r="E140" s="10" t="s">
        <v>54</v>
      </c>
      <c r="F140" s="11">
        <v>1</v>
      </c>
      <c r="G140" s="18"/>
      <c r="H140" s="13"/>
      <c r="I140" s="14">
        <v>131</v>
      </c>
      <c r="J140" s="14">
        <v>4</v>
      </c>
    </row>
    <row r="141" spans="1:10" ht="42" customHeight="1" x14ac:dyDescent="0.15">
      <c r="A141" s="15"/>
      <c r="B141" s="16"/>
      <c r="C141" s="16"/>
      <c r="D141" s="17" t="s">
        <v>79</v>
      </c>
      <c r="E141" s="10" t="s">
        <v>54</v>
      </c>
      <c r="F141" s="11">
        <v>2</v>
      </c>
      <c r="G141" s="18"/>
      <c r="H141" s="13"/>
      <c r="I141" s="14">
        <v>132</v>
      </c>
      <c r="J141" s="14">
        <v>4</v>
      </c>
    </row>
    <row r="142" spans="1:10" ht="42" customHeight="1" x14ac:dyDescent="0.15">
      <c r="A142" s="15"/>
      <c r="B142" s="16"/>
      <c r="C142" s="16"/>
      <c r="D142" s="17" t="s">
        <v>80</v>
      </c>
      <c r="E142" s="10" t="s">
        <v>54</v>
      </c>
      <c r="F142" s="11">
        <v>2</v>
      </c>
      <c r="G142" s="18"/>
      <c r="H142" s="13"/>
      <c r="I142" s="14">
        <v>133</v>
      </c>
      <c r="J142" s="14">
        <v>4</v>
      </c>
    </row>
    <row r="143" spans="1:10" ht="42" customHeight="1" x14ac:dyDescent="0.15">
      <c r="A143" s="15"/>
      <c r="B143" s="16"/>
      <c r="C143" s="16"/>
      <c r="D143" s="17" t="s">
        <v>81</v>
      </c>
      <c r="E143" s="10" t="s">
        <v>54</v>
      </c>
      <c r="F143" s="11">
        <v>1</v>
      </c>
      <c r="G143" s="18"/>
      <c r="H143" s="13"/>
      <c r="I143" s="14">
        <v>134</v>
      </c>
      <c r="J143" s="14">
        <v>4</v>
      </c>
    </row>
    <row r="144" spans="1:10" ht="42" customHeight="1" x14ac:dyDescent="0.15">
      <c r="A144" s="15"/>
      <c r="B144" s="16"/>
      <c r="C144" s="16"/>
      <c r="D144" s="17" t="s">
        <v>82</v>
      </c>
      <c r="E144" s="10" t="s">
        <v>54</v>
      </c>
      <c r="F144" s="11">
        <v>1</v>
      </c>
      <c r="G144" s="18"/>
      <c r="H144" s="13"/>
      <c r="I144" s="14">
        <v>135</v>
      </c>
      <c r="J144" s="14">
        <v>4</v>
      </c>
    </row>
    <row r="145" spans="1:10" ht="42" customHeight="1" x14ac:dyDescent="0.15">
      <c r="A145" s="15"/>
      <c r="B145" s="16"/>
      <c r="C145" s="16"/>
      <c r="D145" s="17" t="s">
        <v>83</v>
      </c>
      <c r="E145" s="10" t="s">
        <v>13</v>
      </c>
      <c r="F145" s="11">
        <v>1</v>
      </c>
      <c r="G145" s="12">
        <f>+G146+G147+G148+G149+G150+G151+G152+G153</f>
        <v>0</v>
      </c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84</v>
      </c>
      <c r="E146" s="10" t="s">
        <v>54</v>
      </c>
      <c r="F146" s="11">
        <v>1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15"/>
      <c r="B147" s="16"/>
      <c r="C147" s="16"/>
      <c r="D147" s="17" t="s">
        <v>85</v>
      </c>
      <c r="E147" s="10" t="s">
        <v>54</v>
      </c>
      <c r="F147" s="11">
        <v>1</v>
      </c>
      <c r="G147" s="18"/>
      <c r="H147" s="13"/>
      <c r="I147" s="14">
        <v>138</v>
      </c>
      <c r="J147" s="14">
        <v>4</v>
      </c>
    </row>
    <row r="148" spans="1:10" ht="42" customHeight="1" x14ac:dyDescent="0.15">
      <c r="A148" s="15"/>
      <c r="B148" s="16"/>
      <c r="C148" s="16"/>
      <c r="D148" s="17" t="s">
        <v>86</v>
      </c>
      <c r="E148" s="10" t="s">
        <v>54</v>
      </c>
      <c r="F148" s="11">
        <v>3</v>
      </c>
      <c r="G148" s="18"/>
      <c r="H148" s="13"/>
      <c r="I148" s="14">
        <v>139</v>
      </c>
      <c r="J148" s="14">
        <v>4</v>
      </c>
    </row>
    <row r="149" spans="1:10" ht="42" customHeight="1" x14ac:dyDescent="0.15">
      <c r="A149" s="15"/>
      <c r="B149" s="16"/>
      <c r="C149" s="16"/>
      <c r="D149" s="17" t="s">
        <v>87</v>
      </c>
      <c r="E149" s="10" t="s">
        <v>54</v>
      </c>
      <c r="F149" s="11">
        <v>1</v>
      </c>
      <c r="G149" s="18"/>
      <c r="H149" s="13"/>
      <c r="I149" s="14">
        <v>140</v>
      </c>
      <c r="J149" s="14">
        <v>4</v>
      </c>
    </row>
    <row r="150" spans="1:10" ht="42" customHeight="1" x14ac:dyDescent="0.15">
      <c r="A150" s="15"/>
      <c r="B150" s="16"/>
      <c r="C150" s="16"/>
      <c r="D150" s="17" t="s">
        <v>88</v>
      </c>
      <c r="E150" s="10" t="s">
        <v>54</v>
      </c>
      <c r="F150" s="11">
        <v>3</v>
      </c>
      <c r="G150" s="18"/>
      <c r="H150" s="13"/>
      <c r="I150" s="14">
        <v>141</v>
      </c>
      <c r="J150" s="14">
        <v>4</v>
      </c>
    </row>
    <row r="151" spans="1:10" ht="42" customHeight="1" x14ac:dyDescent="0.15">
      <c r="A151" s="15"/>
      <c r="B151" s="16"/>
      <c r="C151" s="16"/>
      <c r="D151" s="17" t="s">
        <v>89</v>
      </c>
      <c r="E151" s="10" t="s">
        <v>54</v>
      </c>
      <c r="F151" s="11">
        <v>1</v>
      </c>
      <c r="G151" s="18"/>
      <c r="H151" s="13"/>
      <c r="I151" s="14">
        <v>142</v>
      </c>
      <c r="J151" s="14">
        <v>4</v>
      </c>
    </row>
    <row r="152" spans="1:10" ht="42" customHeight="1" x14ac:dyDescent="0.15">
      <c r="A152" s="15"/>
      <c r="B152" s="16"/>
      <c r="C152" s="16"/>
      <c r="D152" s="17" t="s">
        <v>90</v>
      </c>
      <c r="E152" s="10" t="s">
        <v>54</v>
      </c>
      <c r="F152" s="11">
        <v>1</v>
      </c>
      <c r="G152" s="18"/>
      <c r="H152" s="13"/>
      <c r="I152" s="14">
        <v>143</v>
      </c>
      <c r="J152" s="14">
        <v>4</v>
      </c>
    </row>
    <row r="153" spans="1:10" ht="42" customHeight="1" x14ac:dyDescent="0.15">
      <c r="A153" s="15"/>
      <c r="B153" s="16"/>
      <c r="C153" s="16"/>
      <c r="D153" s="17" t="s">
        <v>91</v>
      </c>
      <c r="E153" s="10" t="s">
        <v>54</v>
      </c>
      <c r="F153" s="11">
        <v>1</v>
      </c>
      <c r="G153" s="18"/>
      <c r="H153" s="13"/>
      <c r="I153" s="14">
        <v>144</v>
      </c>
      <c r="J153" s="14">
        <v>4</v>
      </c>
    </row>
    <row r="154" spans="1:10" ht="42" customHeight="1" x14ac:dyDescent="0.15">
      <c r="A154" s="15"/>
      <c r="B154" s="16"/>
      <c r="C154" s="16"/>
      <c r="D154" s="17" t="s">
        <v>92</v>
      </c>
      <c r="E154" s="10" t="s">
        <v>13</v>
      </c>
      <c r="F154" s="11">
        <v>1</v>
      </c>
      <c r="G154" s="12">
        <f>+G155+G156+G157+G158+G159+G160+G161+G162+G163+G164+G165+G166+G167+G168+G169+G170+G171+G172+G173</f>
        <v>0</v>
      </c>
      <c r="H154" s="13"/>
      <c r="I154" s="14">
        <v>145</v>
      </c>
      <c r="J154" s="14">
        <v>4</v>
      </c>
    </row>
    <row r="155" spans="1:10" ht="42" customHeight="1" x14ac:dyDescent="0.15">
      <c r="A155" s="15"/>
      <c r="B155" s="16"/>
      <c r="C155" s="16"/>
      <c r="D155" s="17" t="s">
        <v>93</v>
      </c>
      <c r="E155" s="10" t="s">
        <v>54</v>
      </c>
      <c r="F155" s="11">
        <v>10</v>
      </c>
      <c r="G155" s="18"/>
      <c r="H155" s="13"/>
      <c r="I155" s="14">
        <v>146</v>
      </c>
      <c r="J155" s="14">
        <v>4</v>
      </c>
    </row>
    <row r="156" spans="1:10" ht="42" customHeight="1" x14ac:dyDescent="0.15">
      <c r="A156" s="15"/>
      <c r="B156" s="16"/>
      <c r="C156" s="16"/>
      <c r="D156" s="17" t="s">
        <v>94</v>
      </c>
      <c r="E156" s="10" t="s">
        <v>54</v>
      </c>
      <c r="F156" s="11">
        <v>4</v>
      </c>
      <c r="G156" s="18"/>
      <c r="H156" s="13"/>
      <c r="I156" s="14">
        <v>147</v>
      </c>
      <c r="J156" s="14">
        <v>4</v>
      </c>
    </row>
    <row r="157" spans="1:10" ht="42" customHeight="1" x14ac:dyDescent="0.15">
      <c r="A157" s="15"/>
      <c r="B157" s="16"/>
      <c r="C157" s="16"/>
      <c r="D157" s="17" t="s">
        <v>95</v>
      </c>
      <c r="E157" s="10" t="s">
        <v>54</v>
      </c>
      <c r="F157" s="11">
        <v>8</v>
      </c>
      <c r="G157" s="18"/>
      <c r="H157" s="13"/>
      <c r="I157" s="14">
        <v>148</v>
      </c>
      <c r="J157" s="14">
        <v>4</v>
      </c>
    </row>
    <row r="158" spans="1:10" ht="42" customHeight="1" x14ac:dyDescent="0.15">
      <c r="A158" s="15"/>
      <c r="B158" s="16"/>
      <c r="C158" s="16"/>
      <c r="D158" s="17" t="s">
        <v>96</v>
      </c>
      <c r="E158" s="10" t="s">
        <v>54</v>
      </c>
      <c r="F158" s="11">
        <v>5</v>
      </c>
      <c r="G158" s="18"/>
      <c r="H158" s="13"/>
      <c r="I158" s="14">
        <v>149</v>
      </c>
      <c r="J158" s="14">
        <v>4</v>
      </c>
    </row>
    <row r="159" spans="1:10" ht="42" customHeight="1" x14ac:dyDescent="0.15">
      <c r="A159" s="15"/>
      <c r="B159" s="16"/>
      <c r="C159" s="16"/>
      <c r="D159" s="17" t="s">
        <v>97</v>
      </c>
      <c r="E159" s="10" t="s">
        <v>54</v>
      </c>
      <c r="F159" s="11">
        <v>2</v>
      </c>
      <c r="G159" s="18"/>
      <c r="H159" s="13"/>
      <c r="I159" s="14">
        <v>150</v>
      </c>
      <c r="J159" s="14">
        <v>4</v>
      </c>
    </row>
    <row r="160" spans="1:10" ht="42" customHeight="1" x14ac:dyDescent="0.15">
      <c r="A160" s="15"/>
      <c r="B160" s="16"/>
      <c r="C160" s="16"/>
      <c r="D160" s="17" t="s">
        <v>98</v>
      </c>
      <c r="E160" s="10" t="s">
        <v>54</v>
      </c>
      <c r="F160" s="11">
        <v>6</v>
      </c>
      <c r="G160" s="18"/>
      <c r="H160" s="13"/>
      <c r="I160" s="14">
        <v>151</v>
      </c>
      <c r="J160" s="14">
        <v>4</v>
      </c>
    </row>
    <row r="161" spans="1:10" ht="42" customHeight="1" x14ac:dyDescent="0.15">
      <c r="A161" s="15"/>
      <c r="B161" s="16"/>
      <c r="C161" s="16"/>
      <c r="D161" s="17" t="s">
        <v>99</v>
      </c>
      <c r="E161" s="10" t="s">
        <v>54</v>
      </c>
      <c r="F161" s="11">
        <v>8</v>
      </c>
      <c r="G161" s="18"/>
      <c r="H161" s="13"/>
      <c r="I161" s="14">
        <v>152</v>
      </c>
      <c r="J161" s="14">
        <v>4</v>
      </c>
    </row>
    <row r="162" spans="1:10" ht="42" customHeight="1" x14ac:dyDescent="0.15">
      <c r="A162" s="15"/>
      <c r="B162" s="16"/>
      <c r="C162" s="16"/>
      <c r="D162" s="17" t="s">
        <v>100</v>
      </c>
      <c r="E162" s="10" t="s">
        <v>54</v>
      </c>
      <c r="F162" s="11">
        <v>4</v>
      </c>
      <c r="G162" s="18"/>
      <c r="H162" s="13"/>
      <c r="I162" s="14">
        <v>153</v>
      </c>
      <c r="J162" s="14">
        <v>4</v>
      </c>
    </row>
    <row r="163" spans="1:10" ht="42" customHeight="1" x14ac:dyDescent="0.15">
      <c r="A163" s="15"/>
      <c r="B163" s="16"/>
      <c r="C163" s="16"/>
      <c r="D163" s="17" t="s">
        <v>101</v>
      </c>
      <c r="E163" s="10" t="s">
        <v>54</v>
      </c>
      <c r="F163" s="11">
        <v>4</v>
      </c>
      <c r="G163" s="18"/>
      <c r="H163" s="13"/>
      <c r="I163" s="14">
        <v>154</v>
      </c>
      <c r="J163" s="14">
        <v>4</v>
      </c>
    </row>
    <row r="164" spans="1:10" ht="42" customHeight="1" x14ac:dyDescent="0.15">
      <c r="A164" s="15"/>
      <c r="B164" s="16"/>
      <c r="C164" s="16"/>
      <c r="D164" s="17" t="s">
        <v>102</v>
      </c>
      <c r="E164" s="10" t="s">
        <v>54</v>
      </c>
      <c r="F164" s="11">
        <v>3</v>
      </c>
      <c r="G164" s="18"/>
      <c r="H164" s="13"/>
      <c r="I164" s="14">
        <v>155</v>
      </c>
      <c r="J164" s="14">
        <v>4</v>
      </c>
    </row>
    <row r="165" spans="1:10" ht="42" customHeight="1" x14ac:dyDescent="0.15">
      <c r="A165" s="15"/>
      <c r="B165" s="16"/>
      <c r="C165" s="16"/>
      <c r="D165" s="17" t="s">
        <v>103</v>
      </c>
      <c r="E165" s="10" t="s">
        <v>54</v>
      </c>
      <c r="F165" s="11">
        <v>2</v>
      </c>
      <c r="G165" s="18"/>
      <c r="H165" s="13"/>
      <c r="I165" s="14">
        <v>156</v>
      </c>
      <c r="J165" s="14">
        <v>4</v>
      </c>
    </row>
    <row r="166" spans="1:10" ht="42" customHeight="1" x14ac:dyDescent="0.15">
      <c r="A166" s="15"/>
      <c r="B166" s="16"/>
      <c r="C166" s="16"/>
      <c r="D166" s="17" t="s">
        <v>104</v>
      </c>
      <c r="E166" s="10" t="s">
        <v>54</v>
      </c>
      <c r="F166" s="11">
        <v>1</v>
      </c>
      <c r="G166" s="18"/>
      <c r="H166" s="13"/>
      <c r="I166" s="14">
        <v>157</v>
      </c>
      <c r="J166" s="14">
        <v>4</v>
      </c>
    </row>
    <row r="167" spans="1:10" ht="42" customHeight="1" x14ac:dyDescent="0.15">
      <c r="A167" s="15"/>
      <c r="B167" s="16"/>
      <c r="C167" s="16"/>
      <c r="D167" s="17" t="s">
        <v>105</v>
      </c>
      <c r="E167" s="10" t="s">
        <v>54</v>
      </c>
      <c r="F167" s="11">
        <v>2</v>
      </c>
      <c r="G167" s="18"/>
      <c r="H167" s="13"/>
      <c r="I167" s="14">
        <v>158</v>
      </c>
      <c r="J167" s="14">
        <v>4</v>
      </c>
    </row>
    <row r="168" spans="1:10" ht="42" customHeight="1" x14ac:dyDescent="0.15">
      <c r="A168" s="15"/>
      <c r="B168" s="16"/>
      <c r="C168" s="16"/>
      <c r="D168" s="17" t="s">
        <v>106</v>
      </c>
      <c r="E168" s="10" t="s">
        <v>54</v>
      </c>
      <c r="F168" s="11">
        <v>5</v>
      </c>
      <c r="G168" s="18"/>
      <c r="H168" s="13"/>
      <c r="I168" s="14">
        <v>159</v>
      </c>
      <c r="J168" s="14">
        <v>4</v>
      </c>
    </row>
    <row r="169" spans="1:10" ht="42" customHeight="1" x14ac:dyDescent="0.15">
      <c r="A169" s="15"/>
      <c r="B169" s="16"/>
      <c r="C169" s="16"/>
      <c r="D169" s="17" t="s">
        <v>107</v>
      </c>
      <c r="E169" s="10" t="s">
        <v>54</v>
      </c>
      <c r="F169" s="11">
        <v>3</v>
      </c>
      <c r="G169" s="18"/>
      <c r="H169" s="13"/>
      <c r="I169" s="14">
        <v>160</v>
      </c>
      <c r="J169" s="14">
        <v>4</v>
      </c>
    </row>
    <row r="170" spans="1:10" ht="42" customHeight="1" x14ac:dyDescent="0.15">
      <c r="A170" s="15"/>
      <c r="B170" s="16"/>
      <c r="C170" s="16"/>
      <c r="D170" s="17" t="s">
        <v>108</v>
      </c>
      <c r="E170" s="10" t="s">
        <v>54</v>
      </c>
      <c r="F170" s="11">
        <v>1</v>
      </c>
      <c r="G170" s="18"/>
      <c r="H170" s="13"/>
      <c r="I170" s="14">
        <v>161</v>
      </c>
      <c r="J170" s="14">
        <v>4</v>
      </c>
    </row>
    <row r="171" spans="1:10" ht="42" customHeight="1" x14ac:dyDescent="0.15">
      <c r="A171" s="15"/>
      <c r="B171" s="16"/>
      <c r="C171" s="16"/>
      <c r="D171" s="17" t="s">
        <v>109</v>
      </c>
      <c r="E171" s="10" t="s">
        <v>54</v>
      </c>
      <c r="F171" s="11">
        <v>3</v>
      </c>
      <c r="G171" s="18"/>
      <c r="H171" s="13"/>
      <c r="I171" s="14">
        <v>162</v>
      </c>
      <c r="J171" s="14">
        <v>4</v>
      </c>
    </row>
    <row r="172" spans="1:10" ht="42" customHeight="1" x14ac:dyDescent="0.15">
      <c r="A172" s="15"/>
      <c r="B172" s="16"/>
      <c r="C172" s="16"/>
      <c r="D172" s="17" t="s">
        <v>110</v>
      </c>
      <c r="E172" s="10" t="s">
        <v>54</v>
      </c>
      <c r="F172" s="11">
        <v>3</v>
      </c>
      <c r="G172" s="18"/>
      <c r="H172" s="13"/>
      <c r="I172" s="14">
        <v>163</v>
      </c>
      <c r="J172" s="14">
        <v>4</v>
      </c>
    </row>
    <row r="173" spans="1:10" ht="42" customHeight="1" x14ac:dyDescent="0.15">
      <c r="A173" s="15"/>
      <c r="B173" s="16"/>
      <c r="C173" s="16"/>
      <c r="D173" s="17" t="s">
        <v>111</v>
      </c>
      <c r="E173" s="10" t="s">
        <v>18</v>
      </c>
      <c r="F173" s="11">
        <v>18.100000000000001</v>
      </c>
      <c r="G173" s="18"/>
      <c r="H173" s="13"/>
      <c r="I173" s="14">
        <v>164</v>
      </c>
      <c r="J173" s="14">
        <v>4</v>
      </c>
    </row>
    <row r="174" spans="1:10" ht="42" customHeight="1" x14ac:dyDescent="0.15">
      <c r="A174" s="15"/>
      <c r="B174" s="16"/>
      <c r="C174" s="25" t="s">
        <v>112</v>
      </c>
      <c r="D174" s="26"/>
      <c r="E174" s="10" t="s">
        <v>13</v>
      </c>
      <c r="F174" s="11">
        <v>1</v>
      </c>
      <c r="G174" s="12">
        <f>+G175</f>
        <v>0</v>
      </c>
      <c r="H174" s="13"/>
      <c r="I174" s="14">
        <v>165</v>
      </c>
      <c r="J174" s="14">
        <v>3</v>
      </c>
    </row>
    <row r="175" spans="1:10" ht="42" customHeight="1" x14ac:dyDescent="0.15">
      <c r="A175" s="15"/>
      <c r="B175" s="16"/>
      <c r="C175" s="16"/>
      <c r="D175" s="17" t="s">
        <v>112</v>
      </c>
      <c r="E175" s="10" t="s">
        <v>13</v>
      </c>
      <c r="F175" s="11">
        <v>1</v>
      </c>
      <c r="G175" s="12">
        <f>+G176</f>
        <v>0</v>
      </c>
      <c r="H175" s="13"/>
      <c r="I175" s="14">
        <v>166</v>
      </c>
      <c r="J175" s="14">
        <v>4</v>
      </c>
    </row>
    <row r="176" spans="1:10" ht="42" customHeight="1" x14ac:dyDescent="0.15">
      <c r="A176" s="15"/>
      <c r="B176" s="16"/>
      <c r="C176" s="16"/>
      <c r="D176" s="17" t="s">
        <v>167</v>
      </c>
      <c r="E176" s="10" t="s">
        <v>19</v>
      </c>
      <c r="F176" s="11">
        <v>2699</v>
      </c>
      <c r="G176" s="18"/>
      <c r="H176" s="13"/>
      <c r="I176" s="14">
        <v>167</v>
      </c>
      <c r="J176" s="14">
        <v>4</v>
      </c>
    </row>
    <row r="177" spans="1:10" ht="42" customHeight="1" x14ac:dyDescent="0.15">
      <c r="A177" s="15"/>
      <c r="B177" s="16"/>
      <c r="C177" s="25" t="s">
        <v>113</v>
      </c>
      <c r="D177" s="26"/>
      <c r="E177" s="10" t="s">
        <v>13</v>
      </c>
      <c r="F177" s="11">
        <v>1</v>
      </c>
      <c r="G177" s="12">
        <f>+G178</f>
        <v>0</v>
      </c>
      <c r="H177" s="13"/>
      <c r="I177" s="14">
        <v>168</v>
      </c>
      <c r="J177" s="14">
        <v>3</v>
      </c>
    </row>
    <row r="178" spans="1:10" ht="42" customHeight="1" x14ac:dyDescent="0.15">
      <c r="A178" s="15"/>
      <c r="B178" s="16"/>
      <c r="C178" s="16"/>
      <c r="D178" s="17" t="s">
        <v>168</v>
      </c>
      <c r="E178" s="10" t="s">
        <v>13</v>
      </c>
      <c r="F178" s="11">
        <v>1</v>
      </c>
      <c r="G178" s="12">
        <f>+G179+G180+G181+G182</f>
        <v>0</v>
      </c>
      <c r="H178" s="13"/>
      <c r="I178" s="14">
        <v>169</v>
      </c>
      <c r="J178" s="14">
        <v>4</v>
      </c>
    </row>
    <row r="179" spans="1:10" ht="42" customHeight="1" x14ac:dyDescent="0.15">
      <c r="A179" s="15"/>
      <c r="B179" s="16"/>
      <c r="C179" s="16"/>
      <c r="D179" s="17" t="s">
        <v>114</v>
      </c>
      <c r="E179" s="10" t="s">
        <v>18</v>
      </c>
      <c r="F179" s="11">
        <v>68.5</v>
      </c>
      <c r="G179" s="18"/>
      <c r="H179" s="13"/>
      <c r="I179" s="14">
        <v>170</v>
      </c>
      <c r="J179" s="14">
        <v>4</v>
      </c>
    </row>
    <row r="180" spans="1:10" ht="42" customHeight="1" x14ac:dyDescent="0.15">
      <c r="A180" s="15"/>
      <c r="B180" s="16"/>
      <c r="C180" s="16"/>
      <c r="D180" s="17" t="s">
        <v>115</v>
      </c>
      <c r="E180" s="10" t="s">
        <v>18</v>
      </c>
      <c r="F180" s="11">
        <v>53.8</v>
      </c>
      <c r="G180" s="18"/>
      <c r="H180" s="13"/>
      <c r="I180" s="14">
        <v>171</v>
      </c>
      <c r="J180" s="14">
        <v>4</v>
      </c>
    </row>
    <row r="181" spans="1:10" ht="42" customHeight="1" x14ac:dyDescent="0.15">
      <c r="A181" s="15"/>
      <c r="B181" s="16"/>
      <c r="C181" s="16"/>
      <c r="D181" s="17" t="s">
        <v>116</v>
      </c>
      <c r="E181" s="10" t="s">
        <v>18</v>
      </c>
      <c r="F181" s="11">
        <v>86.1</v>
      </c>
      <c r="G181" s="18"/>
      <c r="H181" s="13"/>
      <c r="I181" s="14">
        <v>172</v>
      </c>
      <c r="J181" s="14">
        <v>4</v>
      </c>
    </row>
    <row r="182" spans="1:10" ht="42" customHeight="1" x14ac:dyDescent="0.15">
      <c r="A182" s="15"/>
      <c r="B182" s="16"/>
      <c r="C182" s="16"/>
      <c r="D182" s="17" t="s">
        <v>42</v>
      </c>
      <c r="E182" s="10" t="s">
        <v>25</v>
      </c>
      <c r="F182" s="11">
        <v>10</v>
      </c>
      <c r="G182" s="18"/>
      <c r="H182" s="13"/>
      <c r="I182" s="14">
        <v>173</v>
      </c>
      <c r="J182" s="14">
        <v>4</v>
      </c>
    </row>
    <row r="183" spans="1:10" ht="42" customHeight="1" x14ac:dyDescent="0.15">
      <c r="A183" s="24" t="s">
        <v>117</v>
      </c>
      <c r="B183" s="25"/>
      <c r="C183" s="25"/>
      <c r="D183" s="26"/>
      <c r="E183" s="10" t="s">
        <v>13</v>
      </c>
      <c r="F183" s="11">
        <v>1</v>
      </c>
      <c r="G183" s="12">
        <f>+G184+G186</f>
        <v>0</v>
      </c>
      <c r="H183" s="13"/>
      <c r="I183" s="14">
        <v>174</v>
      </c>
      <c r="J183" s="14"/>
    </row>
    <row r="184" spans="1:10" ht="42" customHeight="1" x14ac:dyDescent="0.15">
      <c r="A184" s="24" t="s">
        <v>118</v>
      </c>
      <c r="B184" s="25"/>
      <c r="C184" s="25"/>
      <c r="D184" s="26"/>
      <c r="E184" s="10" t="s">
        <v>13</v>
      </c>
      <c r="F184" s="11">
        <v>1</v>
      </c>
      <c r="G184" s="12">
        <f>+G185</f>
        <v>0</v>
      </c>
      <c r="H184" s="13"/>
      <c r="I184" s="14">
        <v>175</v>
      </c>
      <c r="J184" s="14">
        <v>200</v>
      </c>
    </row>
    <row r="185" spans="1:10" ht="42" customHeight="1" x14ac:dyDescent="0.15">
      <c r="A185" s="24" t="s">
        <v>119</v>
      </c>
      <c r="B185" s="25"/>
      <c r="C185" s="25"/>
      <c r="D185" s="26"/>
      <c r="E185" s="10" t="s">
        <v>13</v>
      </c>
      <c r="F185" s="11">
        <v>1</v>
      </c>
      <c r="G185" s="18"/>
      <c r="H185" s="13"/>
      <c r="I185" s="14">
        <v>176</v>
      </c>
      <c r="J185" s="14"/>
    </row>
    <row r="186" spans="1:10" ht="42" customHeight="1" x14ac:dyDescent="0.15">
      <c r="A186" s="24" t="s">
        <v>120</v>
      </c>
      <c r="B186" s="25"/>
      <c r="C186" s="25"/>
      <c r="D186" s="26"/>
      <c r="E186" s="10" t="s">
        <v>13</v>
      </c>
      <c r="F186" s="11">
        <v>1</v>
      </c>
      <c r="G186" s="12">
        <f>+G187</f>
        <v>0</v>
      </c>
      <c r="H186" s="13"/>
      <c r="I186" s="14">
        <v>177</v>
      </c>
      <c r="J186" s="14">
        <v>210</v>
      </c>
    </row>
    <row r="187" spans="1:10" ht="42" customHeight="1" x14ac:dyDescent="0.15">
      <c r="A187" s="24" t="s">
        <v>121</v>
      </c>
      <c r="B187" s="25"/>
      <c r="C187" s="25"/>
      <c r="D187" s="26"/>
      <c r="E187" s="10" t="s">
        <v>13</v>
      </c>
      <c r="F187" s="11">
        <v>1</v>
      </c>
      <c r="G187" s="18"/>
      <c r="H187" s="13"/>
      <c r="I187" s="14">
        <v>178</v>
      </c>
      <c r="J187" s="14"/>
    </row>
    <row r="188" spans="1:10" ht="42" customHeight="1" x14ac:dyDescent="0.15">
      <c r="A188" s="24" t="s">
        <v>122</v>
      </c>
      <c r="B188" s="25"/>
      <c r="C188" s="25"/>
      <c r="D188" s="26"/>
      <c r="E188" s="10" t="s">
        <v>13</v>
      </c>
      <c r="F188" s="11">
        <v>1</v>
      </c>
      <c r="G188" s="18"/>
      <c r="H188" s="13"/>
      <c r="I188" s="14">
        <v>179</v>
      </c>
      <c r="J188" s="14">
        <v>220</v>
      </c>
    </row>
    <row r="189" spans="1:10" ht="42" customHeight="1" x14ac:dyDescent="0.15">
      <c r="A189" s="24" t="s">
        <v>123</v>
      </c>
      <c r="B189" s="25"/>
      <c r="C189" s="25"/>
      <c r="D189" s="26"/>
      <c r="E189" s="10" t="s">
        <v>13</v>
      </c>
      <c r="F189" s="11">
        <v>1</v>
      </c>
      <c r="G189" s="12">
        <f>+G10+G188</f>
        <v>0</v>
      </c>
      <c r="H189" s="13"/>
      <c r="I189" s="14">
        <v>180</v>
      </c>
      <c r="J189" s="14">
        <v>30</v>
      </c>
    </row>
    <row r="190" spans="1:10" ht="42" customHeight="1" x14ac:dyDescent="0.15">
      <c r="A190" s="27" t="s">
        <v>124</v>
      </c>
      <c r="B190" s="28"/>
      <c r="C190" s="28"/>
      <c r="D190" s="29"/>
      <c r="E190" s="19" t="s">
        <v>125</v>
      </c>
      <c r="F190" s="20" t="s">
        <v>125</v>
      </c>
      <c r="G190" s="21">
        <f>G189</f>
        <v>0</v>
      </c>
      <c r="I190" s="22">
        <v>181</v>
      </c>
      <c r="J190" s="22">
        <v>90</v>
      </c>
    </row>
    <row r="191" spans="1:10" ht="42" customHeight="1" x14ac:dyDescent="0.15"/>
    <row r="192" spans="1:10" ht="42" customHeight="1" x14ac:dyDescent="0.15"/>
  </sheetData>
  <sheetProtection algorithmName="SHA-512" hashValue="18h9D7kZAPlF52WpaFn5RD/1qbPmBF/kydhdwKI4OKVIA9ga7JWQOW9I6jjXl/ZYKqcIXwUMvz88lA3HQBZx+g==" saltValue="bmY33encS1P+mCy6g8jk2g==" spinCount="100000" sheet="1" objects="1" scenarios="1"/>
  <mergeCells count="33">
    <mergeCell ref="A190:D19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9:D39"/>
    <mergeCell ref="C40:D40"/>
    <mergeCell ref="B47:D47"/>
    <mergeCell ref="C48:D48"/>
    <mergeCell ref="B51:D51"/>
    <mergeCell ref="C52:D52"/>
    <mergeCell ref="B65:D65"/>
    <mergeCell ref="C66:D66"/>
    <mergeCell ref="B109:D109"/>
    <mergeCell ref="C110:D110"/>
    <mergeCell ref="B113:D113"/>
    <mergeCell ref="C114:D114"/>
    <mergeCell ref="C174:D174"/>
    <mergeCell ref="C177:D177"/>
    <mergeCell ref="A188:D188"/>
    <mergeCell ref="A189:D189"/>
    <mergeCell ref="A183:D183"/>
    <mergeCell ref="A184:D184"/>
    <mergeCell ref="A185:D185"/>
    <mergeCell ref="A186:D186"/>
    <mergeCell ref="A187:D18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2024-11-01T00:52:25Z</dcterms:modified>
</cp:coreProperties>
</file>